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0" windowWidth="16920" windowHeight="6975" activeTab="1"/>
  </bookViews>
  <sheets>
    <sheet name="Общие сведения" sheetId="1" r:id="rId1"/>
    <sheet name="Заказ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<sst xmlns="http://schemas.openxmlformats.org/spreadsheetml/2006/main" count="100" uniqueCount="97">
  <si>
    <t>Примерный вес</t>
  </si>
  <si>
    <t xml:space="preserve">Заполните ячейки, </t>
  </si>
  <si>
    <t xml:space="preserve">Женские вещи: </t>
  </si>
  <si>
    <t>Мужские вещи:</t>
  </si>
  <si>
    <t>Детские вещи</t>
  </si>
  <si>
    <t>выделенные желтым цветом</t>
  </si>
  <si>
    <t xml:space="preserve">Купальник-200-400гр </t>
  </si>
  <si>
    <t>Зимняя куртка-800гр (1-1,5кг)</t>
  </si>
  <si>
    <t xml:space="preserve">Ботинки- 0.5-0,8 </t>
  </si>
  <si>
    <t>Контактная информация</t>
  </si>
  <si>
    <t xml:space="preserve">Сапоги-800гр (1кг) </t>
  </si>
  <si>
    <t>Спортивный костюм-700гр</t>
  </si>
  <si>
    <t xml:space="preserve">Ветровки-0.4-0.6 </t>
  </si>
  <si>
    <t xml:space="preserve"> (обязательно)</t>
  </si>
  <si>
    <t xml:space="preserve">Босоножки/сланцы-450-500гр </t>
  </si>
  <si>
    <t>Джемпер-400гр</t>
  </si>
  <si>
    <t xml:space="preserve">Водолазки-0.2-0,3 </t>
  </si>
  <si>
    <t>Имя</t>
  </si>
  <si>
    <t xml:space="preserve">Кроссовки-400-500гр ( 400-800гр) </t>
  </si>
  <si>
    <t>Пиджак-500-600гр</t>
  </si>
  <si>
    <t xml:space="preserve">Джемпера-0,3-0,5 </t>
  </si>
  <si>
    <t>е-мейл</t>
  </si>
  <si>
    <t xml:space="preserve">Кеды-600гр </t>
  </si>
  <si>
    <t>Рубашка-200гр</t>
  </si>
  <si>
    <t xml:space="preserve">Комбинезоны джинсовые-0,3-0,5 </t>
  </si>
  <si>
    <t>Скайп</t>
  </si>
  <si>
    <t xml:space="preserve">Угги-1кг </t>
  </si>
  <si>
    <t>Галстук-200гр</t>
  </si>
  <si>
    <t xml:space="preserve">Комбинезоны трикотажные -0,2-0,3 </t>
  </si>
  <si>
    <t>телефон</t>
  </si>
  <si>
    <t xml:space="preserve">Туфли-500-600гр </t>
  </si>
  <si>
    <t>Футболка/майка-150-200гр</t>
  </si>
  <si>
    <t xml:space="preserve">Кроссовки детские - 0,6-0,8 </t>
  </si>
  <si>
    <t xml:space="preserve">Зимняя куртка-700гр (1-1,5кг) </t>
  </si>
  <si>
    <t>Джинсы-600-700гр</t>
  </si>
  <si>
    <t xml:space="preserve">Куртки демисезонные длинные - 0,5-0,8 </t>
  </si>
  <si>
    <t xml:space="preserve">Спортивный костюм-500-600гр </t>
  </si>
  <si>
    <t>Брюки-500гр</t>
  </si>
  <si>
    <t xml:space="preserve">Куртки демисезонные короткие - 0,4-0,6 </t>
  </si>
  <si>
    <t xml:space="preserve">Шорты-300гр </t>
  </si>
  <si>
    <t>Шорты трикотажные -300-400гр</t>
  </si>
  <si>
    <t xml:space="preserve">Пальто - 0,5-1,0 </t>
  </si>
  <si>
    <t xml:space="preserve">Брюки-300-400гр </t>
  </si>
  <si>
    <t>Шорты джинсовые-500гр</t>
  </si>
  <si>
    <t xml:space="preserve">Песочники, боди, футболки -0,1 </t>
  </si>
  <si>
    <t xml:space="preserve">Джинсы-500-600гр </t>
  </si>
  <si>
    <t>Бриджи - 300-350гр</t>
  </si>
  <si>
    <t xml:space="preserve">Пуховики - 0,5-1,0 </t>
  </si>
  <si>
    <t xml:space="preserve">Бриджи - 300-350гр </t>
  </si>
  <si>
    <t>Туфли-700гр</t>
  </si>
  <si>
    <t xml:space="preserve">Сандалии - 0,4-0,6 </t>
  </si>
  <si>
    <t xml:space="preserve">Джемпер-400гр </t>
  </si>
  <si>
    <t>Кеды-800гр</t>
  </si>
  <si>
    <t xml:space="preserve">Сапоги - 0,8-1,0 </t>
  </si>
  <si>
    <t xml:space="preserve">Пиджак-400-500гр </t>
  </si>
  <si>
    <t>Кроссовки-600гр (600-800гр)</t>
  </si>
  <si>
    <t xml:space="preserve">Угги - 0,8-1,0 </t>
  </si>
  <si>
    <t xml:space="preserve">Юбка-300-400гр </t>
  </si>
  <si>
    <t>Сланцы кожаные-500гр</t>
  </si>
  <si>
    <t xml:space="preserve">Шапки легкие - 0,1 </t>
  </si>
  <si>
    <t xml:space="preserve">Платье-200-400гр </t>
  </si>
  <si>
    <t>Ботинки-950гр</t>
  </si>
  <si>
    <t xml:space="preserve">Шапки шерстяные - 0,1-0,2 </t>
  </si>
  <si>
    <t xml:space="preserve">Рубашка/Футболка/Майка-150-200гр </t>
  </si>
  <si>
    <t>Шапки-300гр</t>
  </si>
  <si>
    <t xml:space="preserve">Юбки - 0,3 </t>
  </si>
  <si>
    <t xml:space="preserve">Халат женский хлопчатобумажный-400-450гр </t>
  </si>
  <si>
    <t>Мужская пижама-400гр</t>
  </si>
  <si>
    <t>Платья (200-400гр)</t>
  </si>
  <si>
    <t xml:space="preserve">Пижама женская-300гр </t>
  </si>
  <si>
    <t>Толстовка - 600гр</t>
  </si>
  <si>
    <t>Шубы – 1500гр</t>
  </si>
  <si>
    <t>Трусы (боксеры) - 80гр</t>
  </si>
  <si>
    <t>ПОЗИЦИЯ</t>
  </si>
  <si>
    <t>кол-во</t>
  </si>
  <si>
    <t>цена</t>
  </si>
  <si>
    <t>ИТОГО, юани</t>
  </si>
  <si>
    <t>общий вес вещей, грамм</t>
  </si>
  <si>
    <t>итоговая стоимость,  у.е.</t>
  </si>
  <si>
    <t>Примечания</t>
  </si>
  <si>
    <t>доставка по Китаю (если не знаете, ставьте 15)</t>
  </si>
  <si>
    <t>стоимость без доставки в Республики Беларусь, у.е.  - первый этап оплаты</t>
  </si>
  <si>
    <t>доставка до РБ, у.е. - второй этап оплаты</t>
  </si>
  <si>
    <t>ИТОГО:</t>
  </si>
  <si>
    <t>кг</t>
  </si>
  <si>
    <t>$</t>
  </si>
  <si>
    <t>ссылка</t>
  </si>
  <si>
    <t>Название товара</t>
  </si>
  <si>
    <t>Мой сайт http://elektrik-007.narod2.ru/</t>
  </si>
  <si>
    <t>Контакты: скайп Tanja_podgaj, почта elektrik-007@yandex.by</t>
  </si>
  <si>
    <t xml:space="preserve">Пожалуйста, заполните свои контактные данные тут </t>
  </si>
  <si>
    <t xml:space="preserve">Перейдите на лист заказа </t>
  </si>
  <si>
    <t>вес одной вещи, см. тут, грамм</t>
  </si>
  <si>
    <t>Стоимость коробки раскидывается на всех участников СП в зависимости от веса заказа - как правило,  около 2 долларов за каждый кг заказа</t>
  </si>
  <si>
    <t>сдано</t>
  </si>
  <si>
    <t>Цвет и размер</t>
  </si>
  <si>
    <t>доплатить</t>
  </si>
</sst>
</file>

<file path=xl/styles.xml><?xml version="1.0" encoding="utf-8"?>
<styleSheet xmlns="http://schemas.openxmlformats.org/spreadsheetml/2006/main">
  <numFmts count="25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[$¥-804]* #,##0.00_ ;_ [$¥-804]* \-#,##0.00_ ;_ [$¥-804]* &quot;-&quot;??_ ;_ @_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b/>
      <sz val="16"/>
      <color indexed="10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28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10"/>
      <name val="Arial"/>
      <family val="2"/>
    </font>
    <font>
      <u val="single"/>
      <sz val="28"/>
      <color indexed="12"/>
      <name val="Calibri"/>
      <family val="2"/>
    </font>
    <font>
      <b/>
      <sz val="11"/>
      <color indexed="6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b/>
      <sz val="16"/>
      <color rgb="FFFF0000"/>
      <name val="Calibri"/>
      <family val="2"/>
    </font>
    <font>
      <sz val="11"/>
      <color rgb="FF009242"/>
      <name val="Calibri"/>
      <family val="2"/>
    </font>
    <font>
      <sz val="11"/>
      <color rgb="FFC00000"/>
      <name val="Calibri"/>
      <family val="2"/>
    </font>
    <font>
      <sz val="11"/>
      <color theme="1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rgb="FFFF0000"/>
      <name val="Arial"/>
      <family val="2"/>
    </font>
    <font>
      <u val="single"/>
      <sz val="28"/>
      <color theme="10"/>
      <name val="Calibri"/>
      <family val="2"/>
    </font>
    <font>
      <b/>
      <sz val="11"/>
      <color theme="1" tint="0.3499900102615356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1" fillId="15" borderId="10" xfId="0" applyFont="1" applyFill="1" applyBorder="1" applyAlignment="1">
      <alignment/>
    </xf>
    <xf numFmtId="0" fontId="41" fillId="15" borderId="11" xfId="0" applyFont="1" applyFill="1" applyBorder="1" applyAlignment="1">
      <alignment/>
    </xf>
    <xf numFmtId="0" fontId="41" fillId="15" borderId="12" xfId="0" applyFont="1" applyFill="1" applyBorder="1" applyAlignment="1">
      <alignment/>
    </xf>
    <xf numFmtId="0" fontId="41" fillId="15" borderId="13" xfId="0" applyFont="1" applyFill="1" applyBorder="1" applyAlignment="1">
      <alignment/>
    </xf>
    <xf numFmtId="0" fontId="41" fillId="15" borderId="14" xfId="0" applyFont="1" applyFill="1" applyBorder="1" applyAlignment="1">
      <alignment/>
    </xf>
    <xf numFmtId="0" fontId="55" fillId="34" borderId="15" xfId="42" applyFont="1" applyFill="1" applyBorder="1" applyAlignment="1" applyProtection="1">
      <alignment/>
      <protection/>
    </xf>
    <xf numFmtId="0" fontId="41" fillId="15" borderId="16" xfId="0" applyFont="1" applyFill="1" applyBorder="1" applyAlignment="1">
      <alignment/>
    </xf>
    <xf numFmtId="0" fontId="55" fillId="34" borderId="17" xfId="42" applyFont="1" applyFill="1" applyBorder="1" applyAlignment="1" applyProtection="1">
      <alignment/>
      <protection/>
    </xf>
    <xf numFmtId="0" fontId="41" fillId="15" borderId="18" xfId="0" applyFont="1" applyFill="1" applyBorder="1" applyAlignment="1">
      <alignment/>
    </xf>
    <xf numFmtId="0" fontId="55" fillId="34" borderId="19" xfId="42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35" borderId="0" xfId="0" applyFont="1" applyFill="1" applyAlignment="1">
      <alignment/>
    </xf>
    <xf numFmtId="0" fontId="25" fillId="34" borderId="21" xfId="0" applyFont="1" applyFill="1" applyBorder="1" applyAlignment="1" applyProtection="1">
      <alignment horizontal="center" vertical="center"/>
      <protection locked="0"/>
    </xf>
    <xf numFmtId="0" fontId="25" fillId="12" borderId="2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26" fillId="12" borderId="2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7" fillId="3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5" fillId="12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5" fillId="34" borderId="21" xfId="0" applyFont="1" applyFill="1" applyBorder="1" applyAlignment="1" applyProtection="1">
      <alignment horizontal="center" vertical="center" wrapText="1"/>
      <protection locked="0"/>
    </xf>
    <xf numFmtId="0" fontId="26" fillId="34" borderId="21" xfId="0" applyFont="1" applyFill="1" applyBorder="1" applyAlignment="1" applyProtection="1">
      <alignment horizontal="center" vertical="center" wrapText="1"/>
      <protection locked="0"/>
    </xf>
    <xf numFmtId="2" fontId="25" fillId="12" borderId="21" xfId="0" applyNumberFormat="1" applyFont="1" applyFill="1" applyBorder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172" fontId="28" fillId="35" borderId="22" xfId="0" applyNumberFormat="1" applyFont="1" applyFill="1" applyBorder="1" applyAlignment="1">
      <alignment horizontal="center" vertical="center" wrapText="1"/>
    </xf>
    <xf numFmtId="2" fontId="25" fillId="12" borderId="23" xfId="0" applyNumberFormat="1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25" fillId="34" borderId="2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2" fontId="25" fillId="12" borderId="21" xfId="0" applyNumberFormat="1" applyFont="1" applyFill="1" applyBorder="1" applyAlignment="1" applyProtection="1">
      <alignment horizontal="center" vertical="center"/>
      <protection locked="0"/>
    </xf>
    <xf numFmtId="0" fontId="59" fillId="0" borderId="0" xfId="42" applyFont="1" applyAlignment="1" applyProtection="1">
      <alignment horizontal="center"/>
      <protection/>
    </xf>
    <xf numFmtId="0" fontId="57" fillId="36" borderId="0" xfId="0" applyFont="1" applyFill="1" applyAlignment="1">
      <alignment horizontal="center" vertical="center"/>
    </xf>
    <xf numFmtId="0" fontId="60" fillId="37" borderId="24" xfId="42" applyFont="1" applyFill="1" applyBorder="1" applyAlignment="1" applyProtection="1">
      <alignment horizontal="center" vertical="center"/>
      <protection/>
    </xf>
    <xf numFmtId="172" fontId="61" fillId="35" borderId="25" xfId="0" applyNumberFormat="1" applyFont="1" applyFill="1" applyBorder="1" applyAlignment="1">
      <alignment horizontal="center" vertical="center" wrapText="1"/>
    </xf>
    <xf numFmtId="172" fontId="61" fillId="35" borderId="26" xfId="0" applyNumberFormat="1" applyFont="1" applyFill="1" applyBorder="1" applyAlignment="1">
      <alignment horizontal="center" vertical="center" wrapText="1"/>
    </xf>
    <xf numFmtId="172" fontId="61" fillId="35" borderId="27" xfId="0" applyNumberFormat="1" applyFont="1" applyFill="1" applyBorder="1" applyAlignment="1">
      <alignment horizontal="center" vertical="center" wrapText="1"/>
    </xf>
    <xf numFmtId="0" fontId="37" fillId="0" borderId="0" xfId="42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190500</xdr:rowOff>
    </xdr:from>
    <xdr:to>
      <xdr:col>2</xdr:col>
      <xdr:colOff>704850</xdr:colOff>
      <xdr:row>4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14575"/>
          <a:ext cx="7048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ektrik-007.narod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32.421875" style="0" customWidth="1"/>
    <col min="4" max="4" width="31.140625" style="0" customWidth="1"/>
    <col min="5" max="5" width="29.421875" style="0" customWidth="1"/>
    <col min="6" max="6" width="32.00390625" style="0" customWidth="1"/>
  </cols>
  <sheetData>
    <row r="1" spans="4:7" ht="15">
      <c r="D1" s="1"/>
      <c r="E1" s="1" t="s">
        <v>0</v>
      </c>
      <c r="F1" s="1"/>
      <c r="G1" s="1"/>
    </row>
    <row r="2" spans="1:7" ht="21">
      <c r="A2" s="2" t="s">
        <v>1</v>
      </c>
      <c r="D2" s="3" t="s">
        <v>2</v>
      </c>
      <c r="E2" s="3" t="s">
        <v>3</v>
      </c>
      <c r="F2" s="1" t="s">
        <v>4</v>
      </c>
      <c r="G2" s="1"/>
    </row>
    <row r="3" spans="1:6" ht="21.75" thickBot="1">
      <c r="A3" s="2" t="s">
        <v>5</v>
      </c>
      <c r="D3" s="4" t="s">
        <v>6</v>
      </c>
      <c r="E3" s="5" t="s">
        <v>7</v>
      </c>
      <c r="F3" s="4" t="s">
        <v>8</v>
      </c>
    </row>
    <row r="4" spans="1:6" ht="15">
      <c r="A4" s="6" t="s">
        <v>9</v>
      </c>
      <c r="B4" s="7"/>
      <c r="D4" s="4" t="s">
        <v>10</v>
      </c>
      <c r="E4" s="5" t="s">
        <v>11</v>
      </c>
      <c r="F4" s="4" t="s">
        <v>12</v>
      </c>
    </row>
    <row r="5" spans="1:6" ht="15">
      <c r="A5" s="8" t="s">
        <v>13</v>
      </c>
      <c r="B5" s="9"/>
      <c r="D5" s="4" t="s">
        <v>14</v>
      </c>
      <c r="E5" s="5" t="s">
        <v>15</v>
      </c>
      <c r="F5" s="4" t="s">
        <v>16</v>
      </c>
    </row>
    <row r="6" spans="1:6" ht="15">
      <c r="A6" s="10" t="s">
        <v>17</v>
      </c>
      <c r="B6" s="11"/>
      <c r="D6" s="4" t="s">
        <v>18</v>
      </c>
      <c r="E6" s="5" t="s">
        <v>19</v>
      </c>
      <c r="F6" s="4" t="s">
        <v>20</v>
      </c>
    </row>
    <row r="7" spans="1:6" ht="15">
      <c r="A7" s="12" t="s">
        <v>21</v>
      </c>
      <c r="B7" s="13"/>
      <c r="D7" s="4" t="s">
        <v>22</v>
      </c>
      <c r="E7" s="5" t="s">
        <v>23</v>
      </c>
      <c r="F7" s="4" t="s">
        <v>24</v>
      </c>
    </row>
    <row r="8" spans="1:6" ht="15">
      <c r="A8" s="12" t="s">
        <v>25</v>
      </c>
      <c r="B8" s="13"/>
      <c r="D8" s="4" t="s">
        <v>26</v>
      </c>
      <c r="E8" s="5" t="s">
        <v>27</v>
      </c>
      <c r="F8" s="4" t="s">
        <v>28</v>
      </c>
    </row>
    <row r="9" spans="1:6" ht="15">
      <c r="A9" s="12" t="s">
        <v>29</v>
      </c>
      <c r="B9" s="13"/>
      <c r="D9" s="4" t="s">
        <v>30</v>
      </c>
      <c r="E9" s="5" t="s">
        <v>31</v>
      </c>
      <c r="F9" s="4" t="s">
        <v>32</v>
      </c>
    </row>
    <row r="10" spans="1:6" ht="15.75" thickBot="1">
      <c r="A10" s="14" t="s">
        <v>29</v>
      </c>
      <c r="B10" s="15"/>
      <c r="D10" s="4" t="s">
        <v>33</v>
      </c>
      <c r="E10" s="5" t="s">
        <v>34</v>
      </c>
      <c r="F10" s="4" t="s">
        <v>35</v>
      </c>
    </row>
    <row r="11" spans="4:6" ht="15">
      <c r="D11" s="4" t="s">
        <v>36</v>
      </c>
      <c r="E11" s="5" t="s">
        <v>37</v>
      </c>
      <c r="F11" s="4" t="s">
        <v>38</v>
      </c>
    </row>
    <row r="12" spans="1:6" ht="20.25">
      <c r="A12" s="42" t="s">
        <v>91</v>
      </c>
      <c r="B12" s="42"/>
      <c r="D12" s="4" t="s">
        <v>39</v>
      </c>
      <c r="E12" s="5" t="s">
        <v>40</v>
      </c>
      <c r="F12" s="4" t="s">
        <v>41</v>
      </c>
    </row>
    <row r="13" spans="1:6" ht="21">
      <c r="A13" s="2"/>
      <c r="B13" s="2"/>
      <c r="D13" s="4" t="s">
        <v>42</v>
      </c>
      <c r="E13" s="5" t="s">
        <v>43</v>
      </c>
      <c r="F13" s="4" t="s">
        <v>44</v>
      </c>
    </row>
    <row r="14" spans="1:6" ht="15">
      <c r="A14" s="16"/>
      <c r="B14" s="16"/>
      <c r="D14" s="4" t="s">
        <v>45</v>
      </c>
      <c r="E14" s="5" t="s">
        <v>46</v>
      </c>
      <c r="F14" s="4" t="s">
        <v>47</v>
      </c>
    </row>
    <row r="15" spans="4:6" ht="15">
      <c r="D15" s="4" t="s">
        <v>48</v>
      </c>
      <c r="E15" s="5" t="s">
        <v>49</v>
      </c>
      <c r="F15" s="4" t="s">
        <v>50</v>
      </c>
    </row>
    <row r="16" spans="4:6" ht="15">
      <c r="D16" s="4" t="s">
        <v>51</v>
      </c>
      <c r="E16" s="5" t="s">
        <v>52</v>
      </c>
      <c r="F16" s="4" t="s">
        <v>53</v>
      </c>
    </row>
    <row r="17" spans="4:6" ht="15">
      <c r="D17" s="4" t="s">
        <v>54</v>
      </c>
      <c r="E17" s="5" t="s">
        <v>55</v>
      </c>
      <c r="F17" s="4" t="s">
        <v>56</v>
      </c>
    </row>
    <row r="18" spans="4:6" ht="15">
      <c r="D18" s="4" t="s">
        <v>57</v>
      </c>
      <c r="E18" s="5" t="s">
        <v>58</v>
      </c>
      <c r="F18" s="4" t="s">
        <v>59</v>
      </c>
    </row>
    <row r="19" spans="4:6" ht="15">
      <c r="D19" s="4" t="s">
        <v>60</v>
      </c>
      <c r="E19" s="5" t="s">
        <v>61</v>
      </c>
      <c r="F19" s="4" t="s">
        <v>62</v>
      </c>
    </row>
    <row r="20" spans="4:6" ht="15">
      <c r="D20" s="4" t="s">
        <v>63</v>
      </c>
      <c r="E20" s="5" t="s">
        <v>64</v>
      </c>
      <c r="F20" s="4" t="s">
        <v>65</v>
      </c>
    </row>
    <row r="21" spans="4:6" ht="15">
      <c r="D21" s="4" t="s">
        <v>66</v>
      </c>
      <c r="E21" s="5" t="s">
        <v>67</v>
      </c>
      <c r="F21" s="4" t="s">
        <v>68</v>
      </c>
    </row>
    <row r="22" spans="4:5" ht="15">
      <c r="D22" s="4" t="s">
        <v>69</v>
      </c>
      <c r="E22" s="5" t="s">
        <v>70</v>
      </c>
    </row>
    <row r="23" spans="4:5" ht="15">
      <c r="D23" s="4" t="s">
        <v>71</v>
      </c>
      <c r="E23" s="5" t="s">
        <v>72</v>
      </c>
    </row>
  </sheetData>
  <sheetProtection/>
  <mergeCells count="1">
    <mergeCell ref="A12:B12"/>
  </mergeCells>
  <hyperlinks>
    <hyperlink ref="A12:B12" location="Заказ!B4" display="Перейдите на лист заказа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20.57421875" style="19" customWidth="1"/>
    <col min="3" max="3" width="17.00390625" style="0" customWidth="1"/>
    <col min="4" max="4" width="27.421875" style="0" customWidth="1"/>
    <col min="5" max="5" width="8.57421875" style="0" customWidth="1"/>
    <col min="6" max="6" width="10.28125" style="0" customWidth="1"/>
    <col min="7" max="7" width="13.00390625" style="0" customWidth="1"/>
    <col min="8" max="8" width="10.28125" style="0" customWidth="1"/>
    <col min="9" max="9" width="10.8515625" style="0" customWidth="1"/>
    <col min="10" max="10" width="12.421875" style="0" customWidth="1"/>
    <col min="11" max="11" width="20.140625" style="0" customWidth="1"/>
    <col min="12" max="12" width="14.8515625" style="0" customWidth="1"/>
    <col min="13" max="13" width="13.28125" style="0" customWidth="1"/>
    <col min="14" max="14" width="25.57421875" style="0" customWidth="1"/>
    <col min="15" max="15" width="19.421875" style="0" customWidth="1"/>
    <col min="16" max="16" width="17.7109375" style="0" customWidth="1"/>
    <col min="17" max="17" width="16.8515625" style="0" customWidth="1"/>
  </cols>
  <sheetData>
    <row r="1" spans="1:14" ht="38.25" customHeight="1" thickBot="1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8.25" customHeight="1" thickBot="1">
      <c r="A2" s="45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69" s="20" customFormat="1" ht="75.75" thickBot="1">
      <c r="A3" s="18" t="s">
        <v>73</v>
      </c>
      <c r="B3" s="18" t="s">
        <v>87</v>
      </c>
      <c r="C3" s="17" t="s">
        <v>95</v>
      </c>
      <c r="D3" s="17" t="s">
        <v>86</v>
      </c>
      <c r="E3" s="18" t="s">
        <v>74</v>
      </c>
      <c r="F3" s="18" t="s">
        <v>75</v>
      </c>
      <c r="G3" s="18" t="s">
        <v>80</v>
      </c>
      <c r="H3" s="18" t="s">
        <v>76</v>
      </c>
      <c r="I3" s="36" t="s">
        <v>92</v>
      </c>
      <c r="J3" s="18" t="s">
        <v>77</v>
      </c>
      <c r="K3" s="18" t="s">
        <v>81</v>
      </c>
      <c r="L3" s="18" t="s">
        <v>82</v>
      </c>
      <c r="M3" s="18" t="s">
        <v>78</v>
      </c>
      <c r="N3" s="34" t="s">
        <v>79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23" customFormat="1" ht="15">
      <c r="A4" s="24">
        <v>1</v>
      </c>
      <c r="B4" s="31"/>
      <c r="C4" s="39"/>
      <c r="D4" s="39"/>
      <c r="E4" s="30"/>
      <c r="F4" s="30"/>
      <c r="G4" s="30"/>
      <c r="H4" s="22">
        <f aca="true" t="shared" si="0" ref="H4:H23">IF(E4=0,0,F4*E4+G4)</f>
        <v>0</v>
      </c>
      <c r="I4" s="21">
        <v>0</v>
      </c>
      <c r="J4" s="22">
        <f aca="true" t="shared" si="1" ref="J4:J23">IF(E4=0,0,I4*E4)</f>
        <v>0</v>
      </c>
      <c r="K4" s="35">
        <f>H4*1.2*0.165*1.04</f>
        <v>0</v>
      </c>
      <c r="L4" s="35">
        <f>J4*11.95*1.04/1000</f>
        <v>0</v>
      </c>
      <c r="M4" s="32">
        <f aca="true" t="shared" si="2" ref="M4:M23">K4+L4</f>
        <v>0</v>
      </c>
      <c r="N4" s="41"/>
      <c r="O4" s="29"/>
      <c r="P4" s="29"/>
      <c r="Q4" s="2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23" customFormat="1" ht="15">
      <c r="A5" s="24">
        <f>A4+1</f>
        <v>2</v>
      </c>
      <c r="B5" s="31"/>
      <c r="C5" s="39"/>
      <c r="D5" s="39"/>
      <c r="E5" s="30"/>
      <c r="F5" s="30"/>
      <c r="G5" s="30"/>
      <c r="H5" s="22">
        <f t="shared" si="0"/>
        <v>0</v>
      </c>
      <c r="I5" s="21"/>
      <c r="J5" s="22">
        <f t="shared" si="1"/>
        <v>0</v>
      </c>
      <c r="K5" s="35">
        <f aca="true" t="shared" si="3" ref="K5:K24">H5*1.2*0.165*1.04</f>
        <v>0</v>
      </c>
      <c r="L5" s="35">
        <f aca="true" t="shared" si="4" ref="L5:L24">J5*11.95*1.04/1000</f>
        <v>0</v>
      </c>
      <c r="M5" s="32">
        <f t="shared" si="2"/>
        <v>0</v>
      </c>
      <c r="N5" s="28"/>
      <c r="O5" s="29"/>
      <c r="P5" s="29"/>
      <c r="Q5" s="2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14" ht="15">
      <c r="A6" s="24">
        <f aca="true" t="shared" si="5" ref="A6:A23">A5+1</f>
        <v>3</v>
      </c>
      <c r="B6" s="31"/>
      <c r="C6" s="39"/>
      <c r="D6" s="39"/>
      <c r="E6" s="30"/>
      <c r="F6" s="30"/>
      <c r="G6" s="30"/>
      <c r="H6" s="22">
        <f t="shared" si="0"/>
        <v>0</v>
      </c>
      <c r="I6" s="21"/>
      <c r="J6" s="22">
        <f t="shared" si="1"/>
        <v>0</v>
      </c>
      <c r="K6" s="35">
        <f t="shared" si="3"/>
        <v>0</v>
      </c>
      <c r="L6" s="35">
        <f t="shared" si="4"/>
        <v>0</v>
      </c>
      <c r="M6" s="32">
        <f t="shared" si="2"/>
        <v>0</v>
      </c>
      <c r="N6" s="28"/>
    </row>
    <row r="7" spans="1:14" ht="15">
      <c r="A7" s="24">
        <f t="shared" si="5"/>
        <v>4</v>
      </c>
      <c r="B7" s="31"/>
      <c r="C7" s="39"/>
      <c r="D7" s="39"/>
      <c r="E7" s="30"/>
      <c r="F7" s="30"/>
      <c r="G7" s="30"/>
      <c r="H7" s="22">
        <f t="shared" si="0"/>
        <v>0</v>
      </c>
      <c r="I7" s="21"/>
      <c r="J7" s="22">
        <f t="shared" si="1"/>
        <v>0</v>
      </c>
      <c r="K7" s="35">
        <f t="shared" si="3"/>
        <v>0</v>
      </c>
      <c r="L7" s="35">
        <f t="shared" si="4"/>
        <v>0</v>
      </c>
      <c r="M7" s="32">
        <f t="shared" si="2"/>
        <v>0</v>
      </c>
      <c r="N7" s="28"/>
    </row>
    <row r="8" spans="1:69" s="23" customFormat="1" ht="15">
      <c r="A8" s="24">
        <f t="shared" si="5"/>
        <v>5</v>
      </c>
      <c r="B8" s="31"/>
      <c r="C8" s="39"/>
      <c r="D8" s="39"/>
      <c r="E8" s="30"/>
      <c r="F8" s="30"/>
      <c r="G8" s="30"/>
      <c r="H8" s="22">
        <f t="shared" si="0"/>
        <v>0</v>
      </c>
      <c r="I8" s="21"/>
      <c r="J8" s="22">
        <f t="shared" si="1"/>
        <v>0</v>
      </c>
      <c r="K8" s="35">
        <f t="shared" si="3"/>
        <v>0</v>
      </c>
      <c r="L8" s="35">
        <f t="shared" si="4"/>
        <v>0</v>
      </c>
      <c r="M8" s="32">
        <f t="shared" si="2"/>
        <v>0</v>
      </c>
      <c r="N8" s="28"/>
      <c r="O8" s="29"/>
      <c r="P8" s="29"/>
      <c r="Q8" s="2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23" customFormat="1" ht="15">
      <c r="A9" s="24">
        <f t="shared" si="5"/>
        <v>6</v>
      </c>
      <c r="B9" s="31"/>
      <c r="C9" s="39"/>
      <c r="D9" s="39"/>
      <c r="E9" s="30"/>
      <c r="F9" s="30"/>
      <c r="G9" s="30"/>
      <c r="H9" s="22">
        <f t="shared" si="0"/>
        <v>0</v>
      </c>
      <c r="I9" s="21"/>
      <c r="J9" s="22">
        <f t="shared" si="1"/>
        <v>0</v>
      </c>
      <c r="K9" s="35">
        <f t="shared" si="3"/>
        <v>0</v>
      </c>
      <c r="L9" s="35">
        <f t="shared" si="4"/>
        <v>0</v>
      </c>
      <c r="M9" s="32">
        <f t="shared" si="2"/>
        <v>0</v>
      </c>
      <c r="N9" s="28"/>
      <c r="O9" s="29"/>
      <c r="P9" s="29"/>
      <c r="Q9" s="2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23" customFormat="1" ht="15">
      <c r="A10" s="24">
        <f t="shared" si="5"/>
        <v>7</v>
      </c>
      <c r="B10" s="31"/>
      <c r="C10" s="39"/>
      <c r="D10" s="39"/>
      <c r="E10" s="30"/>
      <c r="F10" s="30"/>
      <c r="G10" s="30"/>
      <c r="H10" s="22">
        <f t="shared" si="0"/>
        <v>0</v>
      </c>
      <c r="I10" s="21"/>
      <c r="J10" s="22">
        <f t="shared" si="1"/>
        <v>0</v>
      </c>
      <c r="K10" s="35">
        <f t="shared" si="3"/>
        <v>0</v>
      </c>
      <c r="L10" s="35">
        <f t="shared" si="4"/>
        <v>0</v>
      </c>
      <c r="M10" s="32">
        <f t="shared" si="2"/>
        <v>0</v>
      </c>
      <c r="N10" s="28"/>
      <c r="O10" s="29"/>
      <c r="P10" s="29"/>
      <c r="Q10" s="2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23" customFormat="1" ht="15">
      <c r="A11" s="24">
        <f t="shared" si="5"/>
        <v>8</v>
      </c>
      <c r="B11" s="31"/>
      <c r="C11" s="39"/>
      <c r="D11" s="39"/>
      <c r="E11" s="30"/>
      <c r="F11" s="30"/>
      <c r="G11" s="30"/>
      <c r="H11" s="22">
        <f t="shared" si="0"/>
        <v>0</v>
      </c>
      <c r="I11" s="21"/>
      <c r="J11" s="22">
        <f t="shared" si="1"/>
        <v>0</v>
      </c>
      <c r="K11" s="35">
        <f t="shared" si="3"/>
        <v>0</v>
      </c>
      <c r="L11" s="35">
        <f t="shared" si="4"/>
        <v>0</v>
      </c>
      <c r="M11" s="32">
        <f t="shared" si="2"/>
        <v>0</v>
      </c>
      <c r="N11" s="28"/>
      <c r="O11" s="29"/>
      <c r="P11" s="29"/>
      <c r="Q11" s="2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23" customFormat="1" ht="15">
      <c r="A12" s="24">
        <f t="shared" si="5"/>
        <v>9</v>
      </c>
      <c r="B12" s="31"/>
      <c r="C12" s="30"/>
      <c r="D12" s="39"/>
      <c r="E12" s="30"/>
      <c r="F12" s="30"/>
      <c r="G12" s="30"/>
      <c r="H12" s="22">
        <f t="shared" si="0"/>
        <v>0</v>
      </c>
      <c r="I12" s="21"/>
      <c r="J12" s="22">
        <f t="shared" si="1"/>
        <v>0</v>
      </c>
      <c r="K12" s="35">
        <f t="shared" si="3"/>
        <v>0</v>
      </c>
      <c r="L12" s="35">
        <f t="shared" si="4"/>
        <v>0</v>
      </c>
      <c r="M12" s="32">
        <f t="shared" si="2"/>
        <v>0</v>
      </c>
      <c r="N12" s="28"/>
      <c r="O12" s="29"/>
      <c r="P12" s="29"/>
      <c r="Q12" s="2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23" customFormat="1" ht="15">
      <c r="A13" s="24">
        <f t="shared" si="5"/>
        <v>10</v>
      </c>
      <c r="B13" s="31"/>
      <c r="C13" s="30"/>
      <c r="D13" s="30"/>
      <c r="E13" s="30"/>
      <c r="F13" s="30"/>
      <c r="G13" s="30"/>
      <c r="H13" s="22">
        <f t="shared" si="0"/>
        <v>0</v>
      </c>
      <c r="I13" s="21"/>
      <c r="J13" s="22">
        <f t="shared" si="1"/>
        <v>0</v>
      </c>
      <c r="K13" s="35">
        <f t="shared" si="3"/>
        <v>0</v>
      </c>
      <c r="L13" s="35">
        <f t="shared" si="4"/>
        <v>0</v>
      </c>
      <c r="M13" s="32">
        <f t="shared" si="2"/>
        <v>0</v>
      </c>
      <c r="N13" s="28"/>
      <c r="O13" s="29"/>
      <c r="P13" s="29"/>
      <c r="Q13" s="2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s="23" customFormat="1" ht="15">
      <c r="A14" s="24">
        <f t="shared" si="5"/>
        <v>11</v>
      </c>
      <c r="B14" s="31"/>
      <c r="C14" s="30"/>
      <c r="D14" s="39"/>
      <c r="E14" s="30"/>
      <c r="F14" s="30"/>
      <c r="G14" s="30"/>
      <c r="H14" s="22">
        <f t="shared" si="0"/>
        <v>0</v>
      </c>
      <c r="I14" s="21"/>
      <c r="J14" s="22">
        <f t="shared" si="1"/>
        <v>0</v>
      </c>
      <c r="K14" s="35">
        <f t="shared" si="3"/>
        <v>0</v>
      </c>
      <c r="L14" s="35">
        <f t="shared" si="4"/>
        <v>0</v>
      </c>
      <c r="M14" s="32">
        <f t="shared" si="2"/>
        <v>0</v>
      </c>
      <c r="N14" s="28"/>
      <c r="O14" s="29"/>
      <c r="P14" s="29"/>
      <c r="Q14" s="2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23" customFormat="1" ht="15">
      <c r="A15" s="24">
        <f t="shared" si="5"/>
        <v>12</v>
      </c>
      <c r="B15" s="31"/>
      <c r="C15" s="30"/>
      <c r="D15" s="30"/>
      <c r="E15" s="30"/>
      <c r="F15" s="30"/>
      <c r="G15" s="30"/>
      <c r="H15" s="22">
        <f t="shared" si="0"/>
        <v>0</v>
      </c>
      <c r="I15" s="21"/>
      <c r="J15" s="22">
        <f t="shared" si="1"/>
        <v>0</v>
      </c>
      <c r="K15" s="35">
        <f t="shared" si="3"/>
        <v>0</v>
      </c>
      <c r="L15" s="35">
        <f t="shared" si="4"/>
        <v>0</v>
      </c>
      <c r="M15" s="32">
        <f t="shared" si="2"/>
        <v>0</v>
      </c>
      <c r="N15" s="28"/>
      <c r="O15" s="29"/>
      <c r="P15" s="29"/>
      <c r="Q15" s="2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23" customFormat="1" ht="15">
      <c r="A16" s="24">
        <f t="shared" si="5"/>
        <v>13</v>
      </c>
      <c r="B16" s="31"/>
      <c r="C16" s="30"/>
      <c r="D16" s="39"/>
      <c r="E16" s="30"/>
      <c r="F16" s="30"/>
      <c r="G16" s="30"/>
      <c r="H16" s="22">
        <f t="shared" si="0"/>
        <v>0</v>
      </c>
      <c r="I16" s="21"/>
      <c r="J16" s="22">
        <f t="shared" si="1"/>
        <v>0</v>
      </c>
      <c r="K16" s="35">
        <f t="shared" si="3"/>
        <v>0</v>
      </c>
      <c r="L16" s="35">
        <f t="shared" si="4"/>
        <v>0</v>
      </c>
      <c r="M16" s="32">
        <f t="shared" si="2"/>
        <v>0</v>
      </c>
      <c r="N16" s="28"/>
      <c r="O16" s="29"/>
      <c r="P16" s="29"/>
      <c r="Q16" s="2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23" customFormat="1" ht="15">
      <c r="A17" s="24">
        <f t="shared" si="5"/>
        <v>14</v>
      </c>
      <c r="B17" s="31"/>
      <c r="C17" s="30"/>
      <c r="D17" s="39"/>
      <c r="E17" s="30"/>
      <c r="F17" s="30"/>
      <c r="G17" s="30"/>
      <c r="H17" s="22">
        <f t="shared" si="0"/>
        <v>0</v>
      </c>
      <c r="I17" s="21"/>
      <c r="J17" s="22">
        <f t="shared" si="1"/>
        <v>0</v>
      </c>
      <c r="K17" s="35">
        <f t="shared" si="3"/>
        <v>0</v>
      </c>
      <c r="L17" s="35">
        <f t="shared" si="4"/>
        <v>0</v>
      </c>
      <c r="M17" s="32">
        <f t="shared" si="2"/>
        <v>0</v>
      </c>
      <c r="N17" s="28"/>
      <c r="O17" s="29"/>
      <c r="P17" s="29"/>
      <c r="Q17" s="2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23" customFormat="1" ht="15">
      <c r="A18" s="24">
        <f t="shared" si="5"/>
        <v>15</v>
      </c>
      <c r="B18" s="31"/>
      <c r="C18" s="30"/>
      <c r="D18" s="39"/>
      <c r="E18" s="30"/>
      <c r="F18" s="30"/>
      <c r="G18" s="30"/>
      <c r="H18" s="22">
        <f t="shared" si="0"/>
        <v>0</v>
      </c>
      <c r="I18" s="21"/>
      <c r="J18" s="22">
        <f t="shared" si="1"/>
        <v>0</v>
      </c>
      <c r="K18" s="35">
        <f t="shared" si="3"/>
        <v>0</v>
      </c>
      <c r="L18" s="35">
        <f t="shared" si="4"/>
        <v>0</v>
      </c>
      <c r="M18" s="32">
        <f t="shared" si="2"/>
        <v>0</v>
      </c>
      <c r="N18" s="28"/>
      <c r="O18" s="29"/>
      <c r="P18" s="29"/>
      <c r="Q18" s="2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23" customFormat="1" ht="15">
      <c r="A19" s="24">
        <f t="shared" si="5"/>
        <v>16</v>
      </c>
      <c r="B19" s="31"/>
      <c r="C19" s="30"/>
      <c r="D19" s="39"/>
      <c r="E19" s="30"/>
      <c r="F19" s="30"/>
      <c r="G19" s="30"/>
      <c r="H19" s="22">
        <f t="shared" si="0"/>
        <v>0</v>
      </c>
      <c r="I19" s="21"/>
      <c r="J19" s="22">
        <f t="shared" si="1"/>
        <v>0</v>
      </c>
      <c r="K19" s="35">
        <f t="shared" si="3"/>
        <v>0</v>
      </c>
      <c r="L19" s="35">
        <f t="shared" si="4"/>
        <v>0</v>
      </c>
      <c r="M19" s="32">
        <f t="shared" si="2"/>
        <v>0</v>
      </c>
      <c r="N19" s="28"/>
      <c r="O19" s="29"/>
      <c r="P19" s="29"/>
      <c r="Q19" s="2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23" customFormat="1" ht="15">
      <c r="A20" s="24">
        <f t="shared" si="5"/>
        <v>17</v>
      </c>
      <c r="B20" s="31"/>
      <c r="C20" s="30"/>
      <c r="D20" s="39"/>
      <c r="E20" s="30"/>
      <c r="F20" s="30"/>
      <c r="G20" s="30"/>
      <c r="H20" s="22">
        <f t="shared" si="0"/>
        <v>0</v>
      </c>
      <c r="I20" s="21"/>
      <c r="J20" s="22">
        <f t="shared" si="1"/>
        <v>0</v>
      </c>
      <c r="K20" s="35">
        <f t="shared" si="3"/>
        <v>0</v>
      </c>
      <c r="L20" s="35">
        <f t="shared" si="4"/>
        <v>0</v>
      </c>
      <c r="M20" s="32">
        <f t="shared" si="2"/>
        <v>0</v>
      </c>
      <c r="N20" s="28"/>
      <c r="O20" s="29"/>
      <c r="P20" s="29"/>
      <c r="Q20" s="2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23" customFormat="1" ht="15">
      <c r="A21" s="24">
        <f t="shared" si="5"/>
        <v>18</v>
      </c>
      <c r="B21" s="31"/>
      <c r="C21" s="30"/>
      <c r="D21" s="39"/>
      <c r="E21" s="30"/>
      <c r="F21" s="30"/>
      <c r="G21" s="30"/>
      <c r="H21" s="22">
        <f t="shared" si="0"/>
        <v>0</v>
      </c>
      <c r="I21" s="21"/>
      <c r="J21" s="22">
        <f t="shared" si="1"/>
        <v>0</v>
      </c>
      <c r="K21" s="35">
        <f t="shared" si="3"/>
        <v>0</v>
      </c>
      <c r="L21" s="35">
        <f t="shared" si="4"/>
        <v>0</v>
      </c>
      <c r="M21" s="32">
        <f t="shared" si="2"/>
        <v>0</v>
      </c>
      <c r="N21" s="28"/>
      <c r="O21" s="29"/>
      <c r="P21" s="29"/>
      <c r="Q21" s="2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23" customFormat="1" ht="15">
      <c r="A22" s="24">
        <f t="shared" si="5"/>
        <v>19</v>
      </c>
      <c r="B22" s="31"/>
      <c r="C22" s="30"/>
      <c r="D22" s="39"/>
      <c r="E22" s="30"/>
      <c r="F22" s="30"/>
      <c r="G22" s="30"/>
      <c r="H22" s="22">
        <f t="shared" si="0"/>
        <v>0</v>
      </c>
      <c r="I22" s="21"/>
      <c r="J22" s="22">
        <f t="shared" si="1"/>
        <v>0</v>
      </c>
      <c r="K22" s="35">
        <f t="shared" si="3"/>
        <v>0</v>
      </c>
      <c r="L22" s="35">
        <f t="shared" si="4"/>
        <v>0</v>
      </c>
      <c r="M22" s="32">
        <f t="shared" si="2"/>
        <v>0</v>
      </c>
      <c r="N22" s="28"/>
      <c r="O22" s="29"/>
      <c r="P22" s="29"/>
      <c r="Q22" s="2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23" customFormat="1" ht="15">
      <c r="A23" s="24">
        <f t="shared" si="5"/>
        <v>20</v>
      </c>
      <c r="B23" s="31"/>
      <c r="C23" s="30"/>
      <c r="D23" s="39"/>
      <c r="E23" s="30"/>
      <c r="F23" s="30"/>
      <c r="G23" s="30"/>
      <c r="H23" s="22">
        <f t="shared" si="0"/>
        <v>0</v>
      </c>
      <c r="I23" s="21"/>
      <c r="J23" s="22">
        <f t="shared" si="1"/>
        <v>0</v>
      </c>
      <c r="K23" s="35">
        <f t="shared" si="3"/>
        <v>0</v>
      </c>
      <c r="L23" s="35">
        <f t="shared" si="4"/>
        <v>0</v>
      </c>
      <c r="M23" s="32">
        <f t="shared" si="2"/>
        <v>0</v>
      </c>
      <c r="N23" s="28"/>
      <c r="O23" s="29"/>
      <c r="P23" s="29"/>
      <c r="Q23" s="2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23" customFormat="1" ht="15">
      <c r="A24" s="24">
        <f>A23+1</f>
        <v>21</v>
      </c>
      <c r="B24" s="31"/>
      <c r="C24" s="30"/>
      <c r="D24" s="39"/>
      <c r="E24" s="30"/>
      <c r="F24" s="30"/>
      <c r="G24" s="30"/>
      <c r="H24" s="22">
        <f>IF(E24=0,0,F24*E24+G24)</f>
        <v>0</v>
      </c>
      <c r="I24" s="21"/>
      <c r="J24" s="22">
        <f>IF(E24=0,0,I24*E24)</f>
        <v>0</v>
      </c>
      <c r="K24" s="35">
        <f t="shared" si="3"/>
        <v>0</v>
      </c>
      <c r="L24" s="35">
        <f t="shared" si="4"/>
        <v>0</v>
      </c>
      <c r="M24" s="32">
        <f>K24+L24</f>
        <v>0</v>
      </c>
      <c r="N24" s="28"/>
      <c r="O24" s="29"/>
      <c r="P24" s="29"/>
      <c r="Q24" s="2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25" customFormat="1" ht="48" customHeight="1">
      <c r="A25" s="43" t="s">
        <v>83</v>
      </c>
      <c r="B25" s="43"/>
      <c r="C25" s="43"/>
      <c r="D25" s="43"/>
      <c r="E25" s="43"/>
      <c r="F25" s="43"/>
      <c r="G25" s="43"/>
      <c r="H25" s="43"/>
      <c r="I25" s="43"/>
      <c r="J25" s="26">
        <f>SUM(J4:J24)/1000</f>
        <v>0</v>
      </c>
      <c r="K25" s="33">
        <f>SUM(K4:K24)</f>
        <v>0</v>
      </c>
      <c r="L25" s="33">
        <f>SUM(L4:L24)</f>
        <v>0</v>
      </c>
      <c r="M25" s="33">
        <f>SUM(M4:M24)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2:13" ht="15">
      <c r="B26" s="49" t="s">
        <v>93</v>
      </c>
      <c r="C26" s="49"/>
      <c r="D26" s="49"/>
      <c r="E26" s="49"/>
      <c r="F26" s="49"/>
      <c r="G26" s="49"/>
      <c r="H26" s="49"/>
      <c r="I26" s="49"/>
      <c r="J26" s="27" t="s">
        <v>84</v>
      </c>
      <c r="K26" s="27" t="s">
        <v>85</v>
      </c>
      <c r="L26" s="27" t="s">
        <v>85</v>
      </c>
      <c r="M26" s="27" t="s">
        <v>85</v>
      </c>
    </row>
    <row r="27" spans="2:9" ht="15">
      <c r="B27" s="49"/>
      <c r="C27" s="49"/>
      <c r="D27" s="49"/>
      <c r="E27" s="49"/>
      <c r="F27" s="49"/>
      <c r="G27" s="49"/>
      <c r="H27" s="49"/>
      <c r="I27" s="49"/>
    </row>
    <row r="28" spans="2:13" ht="15">
      <c r="B28" s="50"/>
      <c r="C28" s="49"/>
      <c r="D28" s="49"/>
      <c r="E28" s="49"/>
      <c r="F28" s="49"/>
      <c r="G28" s="49"/>
      <c r="H28" s="49"/>
      <c r="I28" s="49"/>
      <c r="L28" t="s">
        <v>94</v>
      </c>
      <c r="M28">
        <v>150</v>
      </c>
    </row>
    <row r="29" spans="2:13" ht="15">
      <c r="B29" s="37"/>
      <c r="C29" s="37"/>
      <c r="D29" s="37"/>
      <c r="E29" s="37"/>
      <c r="F29" s="37"/>
      <c r="G29" s="37"/>
      <c r="H29" s="37"/>
      <c r="I29" s="37"/>
      <c r="L29" s="40" t="s">
        <v>96</v>
      </c>
      <c r="M29" s="38">
        <f>M25-M28</f>
        <v>-150</v>
      </c>
    </row>
    <row r="30" spans="3:14" ht="15">
      <c r="C30" s="48" t="s">
        <v>90</v>
      </c>
      <c r="D30" s="48"/>
      <c r="E30" s="48"/>
      <c r="F30" s="48"/>
      <c r="G30" s="48"/>
      <c r="H30" s="48"/>
      <c r="L30" s="40"/>
      <c r="M30" s="38"/>
      <c r="N30" s="38"/>
    </row>
    <row r="31" ht="15">
      <c r="M31" s="38"/>
    </row>
  </sheetData>
  <sheetProtection formatCells="0" formatColumns="0" formatRows="0" insertHyperlinks="0" deleteRows="0"/>
  <mergeCells count="6">
    <mergeCell ref="A25:I25"/>
    <mergeCell ref="A1:N1"/>
    <mergeCell ref="A2:N2"/>
    <mergeCell ref="C30:H30"/>
    <mergeCell ref="B26:I27"/>
    <mergeCell ref="B28:I28"/>
  </mergeCells>
  <hyperlinks>
    <hyperlink ref="A1:N1" r:id="rId1" display="Мой сайт http://elektrik-007.narod2.ru/"/>
    <hyperlink ref="C30:H30" location="'Общие сведения'!B6" display="Пожалуйста, заполните свои контактные данные тут "/>
    <hyperlink ref="I3" location="'Общие сведения'!E1" display="вес одной вещи, см. первый лист, грамм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dcterms:created xsi:type="dcterms:W3CDTF">2011-09-22T21:27:32Z</dcterms:created>
  <dcterms:modified xsi:type="dcterms:W3CDTF">2013-03-05T09:55:08Z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